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dcsrv009\CODPLA\LAI\Orçamento de investimento\2024\OI ABR 2024\"/>
    </mc:Choice>
  </mc:AlternateContent>
  <bookViews>
    <workbookView xWindow="0" yWindow="0" windowWidth="20490" windowHeight="7650"/>
  </bookViews>
  <sheets>
    <sheet name="Planilha1" sheetId="1" r:id="rId1"/>
  </sheets>
  <definedNames>
    <definedName name="_xlnm.Print_Area" localSheetId="0">Planilha1!$B$1:$N$18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1" l="1"/>
  <c r="M17" i="1"/>
  <c r="M15" i="1"/>
  <c r="M16" i="1"/>
  <c r="M14" i="1"/>
  <c r="M13" i="1"/>
  <c r="M6" i="1"/>
  <c r="M7" i="1"/>
  <c r="M8" i="1"/>
  <c r="M9" i="1"/>
  <c r="M10" i="1"/>
  <c r="M11" i="1"/>
  <c r="M12" i="1"/>
  <c r="M5" i="1"/>
  <c r="M4" i="1"/>
  <c r="L15" i="1"/>
  <c r="L16" i="1"/>
  <c r="L14" i="1"/>
  <c r="L13" i="1"/>
  <c r="L6" i="1"/>
  <c r="L7" i="1"/>
  <c r="L8" i="1"/>
  <c r="L9" i="1"/>
  <c r="N9" i="1" s="1"/>
  <c r="L10" i="1"/>
  <c r="N10" i="1" s="1"/>
  <c r="L11" i="1"/>
  <c r="N11" i="1" s="1"/>
  <c r="L12" i="1"/>
  <c r="N12" i="1" s="1"/>
  <c r="L5" i="1"/>
  <c r="L4" i="1"/>
  <c r="N4" i="1"/>
  <c r="N15" i="1"/>
  <c r="N6" i="1"/>
  <c r="N7" i="1"/>
  <c r="N8" i="1"/>
  <c r="N5" i="1"/>
  <c r="N17" i="1"/>
  <c r="N16" i="1"/>
  <c r="N14" i="1"/>
  <c r="N13" i="1"/>
</calcChain>
</file>

<file path=xl/sharedStrings.xml><?xml version="1.0" encoding="utf-8"?>
<sst xmlns="http://schemas.openxmlformats.org/spreadsheetml/2006/main" count="44" uniqueCount="34">
  <si>
    <t>Tipo Ação</t>
  </si>
  <si>
    <t>Ação - Título</t>
  </si>
  <si>
    <t>Geração Própria (R$)</t>
  </si>
  <si>
    <t>Dotação Aprovada (R$)</t>
  </si>
  <si>
    <t>3005 - Programa Transporte Aquaviário</t>
  </si>
  <si>
    <t>Demais</t>
  </si>
  <si>
    <t>15YD -  Adequação da profundidade do berço de atracação 103 do Porto de Fortaleza (CE)</t>
  </si>
  <si>
    <t>142Z - Adequação de Instalações de Acostagem, de Movimentação e Armazenagem de Cargas, no Porto de Fortaleza (CE)</t>
  </si>
  <si>
    <t>143A - Adequação de Instalações Gerais e de Suprimentos no Porto de Fortaleza (CE)</t>
  </si>
  <si>
    <t>147E - Adequação de Instalações de Proteção à Atracação e Operação de Navios, no Porto de Fortaleza (CE)</t>
  </si>
  <si>
    <t>20HL - Estudos e Projetos para Infraestrutura Portuária</t>
  </si>
  <si>
    <t>Específica</t>
  </si>
  <si>
    <t>14KM - Implantação de Sistema Portuário de Monitoramento de Cargas e da Cadeia Logística</t>
  </si>
  <si>
    <t>14RC - Implantação do Programa de Conformidade do Gerenciamento de Resíduos Sólidos e Efluentes Líquidos nos Portos Marítimos</t>
  </si>
  <si>
    <t>4101 - Manutenção e Adequação de Bens Imóveis</t>
  </si>
  <si>
    <t>4102 - Manutenção e Adequação de Bens Móveis, Veículos, Máquinas e Equipamentos</t>
  </si>
  <si>
    <t>4103 - Manutenção e Adequação de Ativos de Informática, Informação e Teleprocessamento</t>
  </si>
  <si>
    <t>Total de Despesas</t>
  </si>
  <si>
    <t>Programa</t>
  </si>
  <si>
    <t>20HM - Estudos para o Desenvolvimento do Setor Portuário</t>
  </si>
  <si>
    <t>Valores aprovados - Lei nº 14.822/2024 - LOA</t>
  </si>
  <si>
    <t>JANEIRO</t>
  </si>
  <si>
    <t>SEA (R$)*</t>
  </si>
  <si>
    <t>*SEA - Saldo de recurso da união de exercicio anterior</t>
  </si>
  <si>
    <t>Valor Executado (R$) - 2024</t>
  </si>
  <si>
    <t>FEVEREIRO</t>
  </si>
  <si>
    <t>Executado 2023 - (R$)</t>
  </si>
  <si>
    <t>%
Executado
2024</t>
  </si>
  <si>
    <t>%
Executado
no mês</t>
  </si>
  <si>
    <t>0035 - Programa de Gestão e Manutenção das 
Empresas Estatais Federais</t>
  </si>
  <si>
    <t>MARÇO</t>
  </si>
  <si>
    <t>ABRIL</t>
  </si>
  <si>
    <t>Total Executado
2024 - (R$)</t>
  </si>
  <si>
    <t>COMPANHIA DOCAS DO CEARÁ
ORÇAMENTO DE INVESTIMENTO
EXECUÇÃO MENSAL - 2024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</si>
</sst>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2"/>
      <name val="Times New Roman"/>
      <family val="1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i/>
      <sz val="10"/>
      <color theme="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" fontId="4" fillId="2" borderId="1" xfId="0" quotePrefix="1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3" fontId="7" fillId="4" borderId="1" xfId="1" applyNumberFormat="1" applyFont="1" applyFill="1" applyBorder="1" applyAlignment="1">
      <alignment horizontal="right" vertical="center" wrapText="1"/>
    </xf>
    <xf numFmtId="3" fontId="8" fillId="4" borderId="1" xfId="0" applyNumberFormat="1" applyFont="1" applyFill="1" applyBorder="1" applyAlignment="1">
      <alignment horizontal="right" vertical="center" wrapText="1"/>
    </xf>
    <xf numFmtId="3" fontId="8" fillId="4" borderId="1" xfId="1" applyNumberFormat="1" applyFont="1" applyFill="1" applyBorder="1" applyAlignment="1">
      <alignment horizontal="right" vertical="center" wrapText="1"/>
    </xf>
    <xf numFmtId="3" fontId="4" fillId="3" borderId="1" xfId="1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8"/>
  <sheetViews>
    <sheetView tabSelected="1" zoomScaleNormal="100" workbookViewId="0">
      <selection activeCell="B2" sqref="B2:B3"/>
    </sheetView>
  </sheetViews>
  <sheetFormatPr defaultRowHeight="15" x14ac:dyDescent="0.25"/>
  <cols>
    <col min="1" max="1" width="3.140625" customWidth="1"/>
    <col min="2" max="2" width="9.85546875" customWidth="1"/>
    <col min="3" max="3" width="51.42578125" customWidth="1"/>
    <col min="4" max="4" width="12.28515625" customWidth="1"/>
    <col min="5" max="5" width="10.140625" customWidth="1"/>
    <col min="6" max="6" width="13.5703125" customWidth="1"/>
    <col min="7" max="7" width="12.5703125" customWidth="1"/>
    <col min="8" max="8" width="9" bestFit="1" customWidth="1"/>
    <col min="9" max="9" width="11.42578125" bestFit="1" customWidth="1"/>
    <col min="10" max="10" width="7.85546875" bestFit="1" customWidth="1"/>
    <col min="11" max="11" width="6.5703125" bestFit="1" customWidth="1"/>
    <col min="12" max="12" width="16" bestFit="1" customWidth="1"/>
    <col min="13" max="14" width="10.5703125" bestFit="1" customWidth="1"/>
  </cols>
  <sheetData>
    <row r="1" spans="2:14" ht="63" customHeight="1" x14ac:dyDescent="0.25">
      <c r="B1" s="27" t="s">
        <v>33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2:14" ht="31.5" customHeight="1" x14ac:dyDescent="0.25">
      <c r="B2" s="28" t="s">
        <v>0</v>
      </c>
      <c r="C2" s="28" t="s">
        <v>1</v>
      </c>
      <c r="D2" s="25" t="s">
        <v>20</v>
      </c>
      <c r="E2" s="25"/>
      <c r="F2" s="25"/>
      <c r="G2" s="28" t="s">
        <v>26</v>
      </c>
      <c r="H2" s="31" t="s">
        <v>24</v>
      </c>
      <c r="I2" s="32"/>
      <c r="J2" s="32"/>
      <c r="K2" s="33"/>
      <c r="L2" s="29" t="s">
        <v>32</v>
      </c>
      <c r="M2" s="28" t="s">
        <v>28</v>
      </c>
      <c r="N2" s="28" t="s">
        <v>27</v>
      </c>
    </row>
    <row r="3" spans="2:14" ht="38.25" x14ac:dyDescent="0.25">
      <c r="B3" s="28"/>
      <c r="C3" s="28"/>
      <c r="D3" s="1" t="s">
        <v>2</v>
      </c>
      <c r="E3" s="1" t="s">
        <v>22</v>
      </c>
      <c r="F3" s="2" t="s">
        <v>3</v>
      </c>
      <c r="G3" s="28"/>
      <c r="H3" s="3" t="s">
        <v>21</v>
      </c>
      <c r="I3" s="2" t="s">
        <v>25</v>
      </c>
      <c r="J3" s="2" t="s">
        <v>30</v>
      </c>
      <c r="K3" s="2" t="s">
        <v>31</v>
      </c>
      <c r="L3" s="30"/>
      <c r="M3" s="28"/>
      <c r="N3" s="28"/>
    </row>
    <row r="4" spans="2:14" ht="24" customHeight="1" x14ac:dyDescent="0.25">
      <c r="B4" s="4" t="s">
        <v>18</v>
      </c>
      <c r="C4" s="5" t="s">
        <v>4</v>
      </c>
      <c r="D4" s="6">
        <v>25198809.230000004</v>
      </c>
      <c r="E4" s="6">
        <v>100000</v>
      </c>
      <c r="F4" s="6">
        <v>25298809.230000004</v>
      </c>
      <c r="G4" s="6">
        <v>3834037</v>
      </c>
      <c r="H4" s="6">
        <v>60942.63</v>
      </c>
      <c r="I4" s="6">
        <v>46019.7</v>
      </c>
      <c r="J4" s="6">
        <v>365529.51</v>
      </c>
      <c r="K4" s="6">
        <v>0</v>
      </c>
      <c r="L4" s="6">
        <f>SUM(H4:K4)</f>
        <v>472491.83999999997</v>
      </c>
      <c r="M4" s="7">
        <f>K4/F4*100</f>
        <v>0</v>
      </c>
      <c r="N4" s="7">
        <f>L4/F4*100</f>
        <v>1.8676445824165766</v>
      </c>
    </row>
    <row r="5" spans="2:14" ht="30.75" customHeight="1" x14ac:dyDescent="0.25">
      <c r="B5" s="14" t="s">
        <v>5</v>
      </c>
      <c r="C5" s="15" t="s">
        <v>6</v>
      </c>
      <c r="D5" s="16">
        <v>5335800.3999999994</v>
      </c>
      <c r="E5" s="16">
        <v>0</v>
      </c>
      <c r="F5" s="8">
        <v>5335800.3999999994</v>
      </c>
      <c r="G5" s="16">
        <v>0</v>
      </c>
      <c r="H5" s="16">
        <v>0</v>
      </c>
      <c r="I5" s="16">
        <v>0</v>
      </c>
      <c r="J5" s="16">
        <v>0</v>
      </c>
      <c r="K5" s="8">
        <v>0</v>
      </c>
      <c r="L5" s="16">
        <f>SUM(H5:K5)</f>
        <v>0</v>
      </c>
      <c r="M5" s="20">
        <f>K5/F5*100</f>
        <v>0</v>
      </c>
      <c r="N5" s="9">
        <f>L5/F5*100</f>
        <v>0</v>
      </c>
    </row>
    <row r="6" spans="2:14" ht="44.25" customHeight="1" x14ac:dyDescent="0.25">
      <c r="B6" s="14" t="s">
        <v>5</v>
      </c>
      <c r="C6" s="17" t="s">
        <v>7</v>
      </c>
      <c r="D6" s="16">
        <v>9895683.3000000007</v>
      </c>
      <c r="E6" s="16">
        <v>0</v>
      </c>
      <c r="F6" s="8">
        <v>9895683.3000000007</v>
      </c>
      <c r="G6" s="16">
        <v>1240207</v>
      </c>
      <c r="H6" s="22">
        <v>60942.63</v>
      </c>
      <c r="I6" s="22">
        <v>46019.7</v>
      </c>
      <c r="J6" s="22">
        <v>32841.51</v>
      </c>
      <c r="K6" s="10">
        <v>0</v>
      </c>
      <c r="L6" s="16">
        <f t="shared" ref="L6:L12" si="0">SUM(H6:K6)</f>
        <v>139803.84</v>
      </c>
      <c r="M6" s="20">
        <f t="shared" ref="M6:M12" si="1">K6/F6*100</f>
        <v>0</v>
      </c>
      <c r="N6" s="9">
        <f t="shared" ref="N6:N12" si="2">L6/F6*100</f>
        <v>1.4127760131531288</v>
      </c>
    </row>
    <row r="7" spans="2:14" ht="32.25" customHeight="1" x14ac:dyDescent="0.25">
      <c r="B7" s="14" t="s">
        <v>5</v>
      </c>
      <c r="C7" s="17" t="s">
        <v>8</v>
      </c>
      <c r="D7" s="16">
        <v>4395565.21</v>
      </c>
      <c r="E7" s="16"/>
      <c r="F7" s="8">
        <v>4395565.21</v>
      </c>
      <c r="G7" s="16">
        <v>41024</v>
      </c>
      <c r="H7" s="22">
        <v>0</v>
      </c>
      <c r="I7" s="22">
        <v>0</v>
      </c>
      <c r="J7" s="22">
        <v>213246</v>
      </c>
      <c r="K7" s="10">
        <v>0</v>
      </c>
      <c r="L7" s="16">
        <f t="shared" si="0"/>
        <v>213246</v>
      </c>
      <c r="M7" s="20">
        <f t="shared" si="1"/>
        <v>0</v>
      </c>
      <c r="N7" s="9">
        <f t="shared" si="2"/>
        <v>4.8513897488054782</v>
      </c>
    </row>
    <row r="8" spans="2:14" ht="29.25" customHeight="1" x14ac:dyDescent="0.25">
      <c r="B8" s="14" t="s">
        <v>5</v>
      </c>
      <c r="C8" s="17" t="s">
        <v>9</v>
      </c>
      <c r="D8" s="16">
        <v>2151751.3200000003</v>
      </c>
      <c r="E8" s="16"/>
      <c r="F8" s="8">
        <v>2151751.3200000003</v>
      </c>
      <c r="G8" s="16">
        <v>1138006</v>
      </c>
      <c r="H8" s="16">
        <v>0</v>
      </c>
      <c r="I8" s="16">
        <v>0</v>
      </c>
      <c r="J8" s="16">
        <v>119442</v>
      </c>
      <c r="K8" s="8">
        <v>0</v>
      </c>
      <c r="L8" s="16">
        <f t="shared" si="0"/>
        <v>119442</v>
      </c>
      <c r="M8" s="20">
        <f t="shared" si="1"/>
        <v>0</v>
      </c>
      <c r="N8" s="9">
        <f t="shared" si="2"/>
        <v>5.5509202615476951</v>
      </c>
    </row>
    <row r="9" spans="2:14" ht="21" customHeight="1" x14ac:dyDescent="0.25">
      <c r="B9" s="14" t="s">
        <v>5</v>
      </c>
      <c r="C9" s="18" t="s">
        <v>19</v>
      </c>
      <c r="D9" s="16">
        <v>499999.6</v>
      </c>
      <c r="E9" s="19">
        <v>0</v>
      </c>
      <c r="F9" s="8">
        <v>499999.6</v>
      </c>
      <c r="G9" s="19">
        <v>0</v>
      </c>
      <c r="H9" s="23">
        <v>0</v>
      </c>
      <c r="I9" s="23">
        <v>0</v>
      </c>
      <c r="J9" s="23">
        <v>0</v>
      </c>
      <c r="K9" s="12">
        <v>0</v>
      </c>
      <c r="L9" s="16">
        <f t="shared" si="0"/>
        <v>0</v>
      </c>
      <c r="M9" s="20">
        <f t="shared" si="1"/>
        <v>0</v>
      </c>
      <c r="N9" s="9">
        <f t="shared" si="2"/>
        <v>0</v>
      </c>
    </row>
    <row r="10" spans="2:14" ht="21.75" customHeight="1" x14ac:dyDescent="0.25">
      <c r="B10" s="14" t="s">
        <v>5</v>
      </c>
      <c r="C10" s="18" t="s">
        <v>10</v>
      </c>
      <c r="D10" s="16">
        <v>2698403.4000000004</v>
      </c>
      <c r="E10" s="16"/>
      <c r="F10" s="8">
        <v>2698403.4000000004</v>
      </c>
      <c r="G10" s="16">
        <v>805000</v>
      </c>
      <c r="H10" s="23">
        <v>0</v>
      </c>
      <c r="I10" s="23">
        <v>0</v>
      </c>
      <c r="J10" s="23">
        <v>0</v>
      </c>
      <c r="K10" s="12">
        <v>0</v>
      </c>
      <c r="L10" s="16">
        <f t="shared" si="0"/>
        <v>0</v>
      </c>
      <c r="M10" s="20">
        <f t="shared" si="1"/>
        <v>0</v>
      </c>
      <c r="N10" s="9">
        <f t="shared" si="2"/>
        <v>0</v>
      </c>
    </row>
    <row r="11" spans="2:14" ht="30" customHeight="1" x14ac:dyDescent="0.25">
      <c r="B11" s="14" t="s">
        <v>11</v>
      </c>
      <c r="C11" s="18" t="s">
        <v>12</v>
      </c>
      <c r="D11" s="19">
        <v>221606</v>
      </c>
      <c r="E11" s="19">
        <v>0</v>
      </c>
      <c r="F11" s="8">
        <v>221606</v>
      </c>
      <c r="G11" s="19">
        <v>609800</v>
      </c>
      <c r="H11" s="23">
        <v>0</v>
      </c>
      <c r="I11" s="23">
        <v>0</v>
      </c>
      <c r="J11" s="23">
        <v>0</v>
      </c>
      <c r="K11" s="12">
        <v>0</v>
      </c>
      <c r="L11" s="16">
        <f t="shared" si="0"/>
        <v>0</v>
      </c>
      <c r="M11" s="20">
        <f t="shared" si="1"/>
        <v>0</v>
      </c>
      <c r="N11" s="9">
        <f t="shared" si="2"/>
        <v>0</v>
      </c>
    </row>
    <row r="12" spans="2:14" ht="45.75" customHeight="1" x14ac:dyDescent="0.25">
      <c r="B12" s="14" t="s">
        <v>11</v>
      </c>
      <c r="C12" s="18" t="s">
        <v>13</v>
      </c>
      <c r="D12" s="19">
        <v>0</v>
      </c>
      <c r="E12" s="19">
        <v>100000</v>
      </c>
      <c r="F12" s="8">
        <v>100000</v>
      </c>
      <c r="G12" s="19">
        <v>0</v>
      </c>
      <c r="H12" s="23">
        <v>0</v>
      </c>
      <c r="I12" s="23">
        <v>0</v>
      </c>
      <c r="J12" s="23">
        <v>0</v>
      </c>
      <c r="K12" s="12">
        <v>0</v>
      </c>
      <c r="L12" s="16">
        <f t="shared" si="0"/>
        <v>0</v>
      </c>
      <c r="M12" s="20">
        <f t="shared" si="1"/>
        <v>0</v>
      </c>
      <c r="N12" s="9">
        <f t="shared" si="2"/>
        <v>0</v>
      </c>
    </row>
    <row r="13" spans="2:14" ht="30" customHeight="1" x14ac:dyDescent="0.25">
      <c r="B13" s="4" t="s">
        <v>18</v>
      </c>
      <c r="C13" s="21" t="s">
        <v>29</v>
      </c>
      <c r="D13" s="6">
        <v>2127505.3200000003</v>
      </c>
      <c r="E13" s="6">
        <v>0</v>
      </c>
      <c r="F13" s="6">
        <v>2127505.3200000003</v>
      </c>
      <c r="G13" s="6">
        <v>1075871</v>
      </c>
      <c r="H13" s="13">
        <v>105275.85</v>
      </c>
      <c r="I13" s="13">
        <v>132315.59</v>
      </c>
      <c r="J13" s="13">
        <v>76515.73</v>
      </c>
      <c r="K13" s="13">
        <v>8434</v>
      </c>
      <c r="L13" s="6">
        <f>SUM(H13:K13)</f>
        <v>322541.17</v>
      </c>
      <c r="M13" s="7">
        <f>K13/F13*100</f>
        <v>0.39642674078013584</v>
      </c>
      <c r="N13" s="7">
        <f>L13/F13*100</f>
        <v>15.160534122659678</v>
      </c>
    </row>
    <row r="14" spans="2:14" ht="20.25" customHeight="1" x14ac:dyDescent="0.25">
      <c r="B14" s="14" t="s">
        <v>5</v>
      </c>
      <c r="C14" s="18" t="s">
        <v>14</v>
      </c>
      <c r="D14" s="16">
        <v>233333</v>
      </c>
      <c r="E14" s="16">
        <v>0</v>
      </c>
      <c r="F14" s="8">
        <v>233333</v>
      </c>
      <c r="G14" s="19">
        <v>196296</v>
      </c>
      <c r="H14" s="19">
        <v>83965.85</v>
      </c>
      <c r="I14" s="19">
        <v>77514.539999999994</v>
      </c>
      <c r="J14" s="19">
        <v>24894.73</v>
      </c>
      <c r="K14" s="11">
        <v>0</v>
      </c>
      <c r="L14" s="16">
        <f>SUM(H14:K14)</f>
        <v>186375.12000000002</v>
      </c>
      <c r="M14" s="20">
        <f>K14/F14*100</f>
        <v>0</v>
      </c>
      <c r="N14" s="9">
        <f>L14/F14*100</f>
        <v>79.875165535950771</v>
      </c>
    </row>
    <row r="15" spans="2:14" ht="33.75" customHeight="1" x14ac:dyDescent="0.25">
      <c r="B15" s="14" t="s">
        <v>5</v>
      </c>
      <c r="C15" s="18" t="s">
        <v>15</v>
      </c>
      <c r="D15" s="16">
        <v>779776</v>
      </c>
      <c r="E15" s="16">
        <v>0</v>
      </c>
      <c r="F15" s="8">
        <v>779776</v>
      </c>
      <c r="G15" s="19">
        <v>131169</v>
      </c>
      <c r="H15" s="19">
        <v>0</v>
      </c>
      <c r="I15" s="19">
        <v>54801.05</v>
      </c>
      <c r="J15" s="19">
        <v>5121</v>
      </c>
      <c r="K15" s="11">
        <v>8434</v>
      </c>
      <c r="L15" s="16">
        <f t="shared" ref="L15:L16" si="3">SUM(H15:K15)</f>
        <v>68356.05</v>
      </c>
      <c r="M15" s="20">
        <f t="shared" ref="M15:M16" si="4">K15/F15*100</f>
        <v>1.0815926625082075</v>
      </c>
      <c r="N15" s="9">
        <f t="shared" ref="N15:N16" si="5">L15/F15*100</f>
        <v>8.766113601854892</v>
      </c>
    </row>
    <row r="16" spans="2:14" ht="32.25" customHeight="1" x14ac:dyDescent="0.25">
      <c r="B16" s="14" t="s">
        <v>5</v>
      </c>
      <c r="C16" s="18" t="s">
        <v>16</v>
      </c>
      <c r="D16" s="16">
        <v>1114396.32</v>
      </c>
      <c r="E16" s="16"/>
      <c r="F16" s="8">
        <v>1114396.32</v>
      </c>
      <c r="G16" s="19">
        <v>748406</v>
      </c>
      <c r="H16" s="19">
        <v>21310</v>
      </c>
      <c r="I16" s="19">
        <v>0</v>
      </c>
      <c r="J16" s="19">
        <v>46500</v>
      </c>
      <c r="K16" s="11">
        <v>0</v>
      </c>
      <c r="L16" s="16">
        <f t="shared" si="3"/>
        <v>67810</v>
      </c>
      <c r="M16" s="20">
        <f t="shared" si="4"/>
        <v>0</v>
      </c>
      <c r="N16" s="9">
        <f t="shared" si="5"/>
        <v>6.0849088231016406</v>
      </c>
    </row>
    <row r="17" spans="2:14" ht="19.5" customHeight="1" x14ac:dyDescent="0.25">
      <c r="B17" s="24" t="s">
        <v>17</v>
      </c>
      <c r="C17" s="24"/>
      <c r="D17" s="6">
        <v>27326314.550000004</v>
      </c>
      <c r="E17" s="6">
        <v>100000</v>
      </c>
      <c r="F17" s="6">
        <v>27426314.550000004</v>
      </c>
      <c r="G17" s="6">
        <v>4909908</v>
      </c>
      <c r="H17" s="6">
        <v>166218.48000000001</v>
      </c>
      <c r="I17" s="6">
        <v>178335.28999999998</v>
      </c>
      <c r="J17" s="6">
        <v>442045.24</v>
      </c>
      <c r="K17" s="6">
        <v>8434</v>
      </c>
      <c r="L17" s="6">
        <f>SUM(H17:K17)</f>
        <v>795033.01</v>
      </c>
      <c r="M17" s="7">
        <f>K17/F17*100</f>
        <v>3.0751488628281622E-2</v>
      </c>
      <c r="N17" s="7">
        <f>L17/F17*100</f>
        <v>2.8987963678116566</v>
      </c>
    </row>
    <row r="18" spans="2:14" x14ac:dyDescent="0.25">
      <c r="B18" s="26" t="s">
        <v>23</v>
      </c>
      <c r="C18" s="26"/>
      <c r="D18" s="26"/>
      <c r="E18" s="26"/>
      <c r="F18" s="26"/>
    </row>
  </sheetData>
  <mergeCells count="11">
    <mergeCell ref="B17:C17"/>
    <mergeCell ref="D2:F2"/>
    <mergeCell ref="B18:F18"/>
    <mergeCell ref="B1:N1"/>
    <mergeCell ref="B2:B3"/>
    <mergeCell ref="C2:C3"/>
    <mergeCell ref="G2:G3"/>
    <mergeCell ref="N2:N3"/>
    <mergeCell ref="L2:L3"/>
    <mergeCell ref="M2:M3"/>
    <mergeCell ref="H2:K2"/>
  </mergeCells>
  <pageMargins left="0.511811024" right="0.511811024" top="0.78740157499999996" bottom="0.78740157499999996" header="0.31496062000000002" footer="0.31496062000000002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Jessiane Henrique da sousa</dc:creator>
  <cp:lastModifiedBy>Candido Oliveira Alves da Silva</cp:lastModifiedBy>
  <cp:lastPrinted>2024-08-20T13:53:42Z</cp:lastPrinted>
  <dcterms:created xsi:type="dcterms:W3CDTF">2023-03-15T12:52:48Z</dcterms:created>
  <dcterms:modified xsi:type="dcterms:W3CDTF">2024-08-20T14:08:40Z</dcterms:modified>
</cp:coreProperties>
</file>